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7D70C338-97CC-415E-AA00-38D6D1B66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<sst xmlns="http://schemas.openxmlformats.org/spreadsheetml/2006/main" count="62" uniqueCount="61">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</sst>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left" vertical="top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0" zoomScaleNormal="100" zoomScaleSheetLayoutView="100" workbookViewId="0">
      <selection activeCell="A42" sqref="A4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5" t="s">
        <v>60</v>
      </c>
      <c r="B1" s="16"/>
      <c r="C1" s="16"/>
      <c r="D1" s="16"/>
      <c r="E1" s="16"/>
      <c r="F1" s="17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8492901.5800000001</v>
      </c>
      <c r="C5" s="18">
        <v>11085858.32</v>
      </c>
      <c r="D5" s="9" t="s">
        <v>36</v>
      </c>
      <c r="E5" s="18">
        <v>487819.54</v>
      </c>
      <c r="F5" s="23">
        <v>3245464.73</v>
      </c>
    </row>
    <row r="6" spans="1:6" x14ac:dyDescent="0.2">
      <c r="A6" s="9" t="s">
        <v>23</v>
      </c>
      <c r="B6" s="18">
        <v>589895.96</v>
      </c>
      <c r="C6" s="18">
        <v>525242.05000000005</v>
      </c>
      <c r="D6" s="9" t="s">
        <v>37</v>
      </c>
      <c r="E6" s="18">
        <v>0</v>
      </c>
      <c r="F6" s="23">
        <v>0</v>
      </c>
    </row>
    <row r="7" spans="1:6" x14ac:dyDescent="0.2">
      <c r="A7" s="9" t="s">
        <v>24</v>
      </c>
      <c r="B7" s="18">
        <v>1129266.97</v>
      </c>
      <c r="C7" s="18">
        <v>20880</v>
      </c>
      <c r="D7" s="9" t="s">
        <v>6</v>
      </c>
      <c r="E7" s="18">
        <v>0</v>
      </c>
      <c r="F7" s="23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26</v>
      </c>
      <c r="B9" s="18">
        <v>25257.32</v>
      </c>
      <c r="C9" s="18">
        <v>25257.32</v>
      </c>
      <c r="D9" s="9" t="s">
        <v>38</v>
      </c>
      <c r="E9" s="18">
        <v>0</v>
      </c>
      <c r="F9" s="23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3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3">
        <v>0</v>
      </c>
    </row>
    <row r="13" spans="1:6" x14ac:dyDescent="0.2">
      <c r="A13" s="8" t="s">
        <v>52</v>
      </c>
      <c r="B13" s="20">
        <f>SUM(B5:B11)</f>
        <v>10237321.83</v>
      </c>
      <c r="C13" s="20">
        <f>SUM(C5:C11)</f>
        <v>11657237.690000001</v>
      </c>
      <c r="D13" s="10"/>
      <c r="E13" s="24"/>
      <c r="F13" s="22"/>
    </row>
    <row r="14" spans="1:6" x14ac:dyDescent="0.2">
      <c r="A14" s="11"/>
      <c r="B14" s="19"/>
      <c r="C14" s="19"/>
      <c r="D14" s="8" t="s">
        <v>53</v>
      </c>
      <c r="E14" s="25">
        <f>SUM(E5:E12)</f>
        <v>487819.54</v>
      </c>
      <c r="F14" s="26">
        <f>SUM(F5:F12)</f>
        <v>3245464.73</v>
      </c>
    </row>
    <row r="15" spans="1:6" x14ac:dyDescent="0.2">
      <c r="A15" s="8" t="s">
        <v>19</v>
      </c>
      <c r="B15" s="19"/>
      <c r="C15" s="19"/>
      <c r="D15" s="11"/>
      <c r="E15" s="19"/>
      <c r="F15" s="22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30</v>
      </c>
      <c r="B18" s="18">
        <v>984199.96</v>
      </c>
      <c r="C18" s="18">
        <v>178119.1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31</v>
      </c>
      <c r="B19" s="18">
        <v>11802507.07</v>
      </c>
      <c r="C19" s="18">
        <v>11604820.76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32</v>
      </c>
      <c r="B20" s="18">
        <v>166706.79999999999</v>
      </c>
      <c r="C20" s="18">
        <v>166706.79999999999</v>
      </c>
      <c r="D20" s="9" t="s">
        <v>41</v>
      </c>
      <c r="E20" s="18">
        <v>0</v>
      </c>
      <c r="F20" s="23">
        <v>0</v>
      </c>
    </row>
    <row r="21" spans="1:6" ht="22.5" x14ac:dyDescent="0.2">
      <c r="A21" s="9" t="s">
        <v>33</v>
      </c>
      <c r="B21" s="18">
        <v>-6835981.3499999996</v>
      </c>
      <c r="C21" s="18">
        <v>-6835981.3499999996</v>
      </c>
      <c r="D21" s="9" t="s">
        <v>54</v>
      </c>
      <c r="E21" s="18">
        <v>0</v>
      </c>
      <c r="F21" s="23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56</v>
      </c>
      <c r="B26" s="20">
        <f>SUM(B16:B24)</f>
        <v>6117432.4800000023</v>
      </c>
      <c r="C26" s="20">
        <f>SUM(C16:C24)</f>
        <v>5113665.3100000005</v>
      </c>
      <c r="D26" s="12" t="s">
        <v>50</v>
      </c>
      <c r="E26" s="20">
        <f>SUM(E24+E14)</f>
        <v>487819.54</v>
      </c>
      <c r="F26" s="26">
        <f>SUM(F14+F24)</f>
        <v>3245464.73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57</v>
      </c>
      <c r="B28" s="20">
        <f>B13+B26</f>
        <v>16354754.310000002</v>
      </c>
      <c r="C28" s="20">
        <f>C13+C26</f>
        <v>16770903.000000002</v>
      </c>
      <c r="D28" s="6" t="s">
        <v>43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42</v>
      </c>
      <c r="E30" s="20">
        <f>SUM(E31:E33)</f>
        <v>0</v>
      </c>
      <c r="F30" s="26">
        <f>SUM(F31:F33)</f>
        <v>0</v>
      </c>
    </row>
    <row r="31" spans="1:6" x14ac:dyDescent="0.2">
      <c r="A31" s="13"/>
      <c r="B31" s="21"/>
      <c r="C31" s="22"/>
      <c r="D31" s="9" t="s">
        <v>2</v>
      </c>
      <c r="E31" s="18">
        <v>0</v>
      </c>
      <c r="F31" s="23">
        <v>0</v>
      </c>
    </row>
    <row r="32" spans="1:6" x14ac:dyDescent="0.2">
      <c r="A32" s="13"/>
      <c r="B32" s="21"/>
      <c r="C32" s="22"/>
      <c r="D32" s="9" t="s">
        <v>13</v>
      </c>
      <c r="E32" s="18">
        <v>0</v>
      </c>
      <c r="F32" s="23">
        <v>0</v>
      </c>
    </row>
    <row r="33" spans="1:6" x14ac:dyDescent="0.2">
      <c r="A33" s="13"/>
      <c r="B33" s="21"/>
      <c r="C33" s="22"/>
      <c r="D33" s="9" t="s">
        <v>45</v>
      </c>
      <c r="E33" s="18">
        <v>0</v>
      </c>
      <c r="F33" s="23">
        <v>0</v>
      </c>
    </row>
    <row r="34" spans="1:6" x14ac:dyDescent="0.2">
      <c r="A34" s="13"/>
      <c r="B34" s="21"/>
      <c r="C34" s="22"/>
      <c r="D34" s="10"/>
      <c r="E34" s="19"/>
      <c r="F34" s="22"/>
    </row>
    <row r="35" spans="1:6" x14ac:dyDescent="0.2">
      <c r="A35" s="13"/>
      <c r="B35" s="21"/>
      <c r="C35" s="22"/>
      <c r="D35" s="8" t="s">
        <v>44</v>
      </c>
      <c r="E35" s="20">
        <f>SUM(E36:E40)</f>
        <v>15866934.77</v>
      </c>
      <c r="F35" s="26">
        <f>SUM(F36:F40)</f>
        <v>13525438.27</v>
      </c>
    </row>
    <row r="36" spans="1:6" x14ac:dyDescent="0.2">
      <c r="A36" s="13"/>
      <c r="B36" s="21"/>
      <c r="C36" s="22"/>
      <c r="D36" s="9" t="s">
        <v>46</v>
      </c>
      <c r="E36" s="18">
        <v>6282854.2199999997</v>
      </c>
      <c r="F36" s="23">
        <v>4856268.5199999996</v>
      </c>
    </row>
    <row r="37" spans="1:6" x14ac:dyDescent="0.2">
      <c r="A37" s="13"/>
      <c r="B37" s="21"/>
      <c r="C37" s="22"/>
      <c r="D37" s="9" t="s">
        <v>14</v>
      </c>
      <c r="E37" s="18">
        <v>9584080.5500000007</v>
      </c>
      <c r="F37" s="23">
        <v>8669169.75</v>
      </c>
    </row>
    <row r="38" spans="1:6" x14ac:dyDescent="0.2">
      <c r="A38" s="13"/>
      <c r="B38" s="21"/>
      <c r="C38" s="22"/>
      <c r="D38" s="9" t="s">
        <v>3</v>
      </c>
      <c r="E38" s="18">
        <v>0</v>
      </c>
      <c r="F38" s="23">
        <v>0</v>
      </c>
    </row>
    <row r="39" spans="1:6" x14ac:dyDescent="0.2">
      <c r="A39" s="13"/>
      <c r="B39" s="21"/>
      <c r="C39" s="22"/>
      <c r="D39" s="9" t="s">
        <v>4</v>
      </c>
      <c r="E39" s="18">
        <v>0</v>
      </c>
      <c r="F39" s="23">
        <v>0</v>
      </c>
    </row>
    <row r="40" spans="1:6" x14ac:dyDescent="0.2">
      <c r="A40" s="13"/>
      <c r="B40" s="21"/>
      <c r="C40" s="22"/>
      <c r="D40" s="9" t="s">
        <v>47</v>
      </c>
      <c r="E40" s="18">
        <v>0</v>
      </c>
      <c r="F40" s="23">
        <v>0</v>
      </c>
    </row>
    <row r="41" spans="1:6" x14ac:dyDescent="0.2">
      <c r="A41" s="13"/>
      <c r="B41" s="21"/>
      <c r="C41" s="22"/>
      <c r="D41" s="10"/>
      <c r="E41" s="19"/>
      <c r="F41" s="22"/>
    </row>
    <row r="42" spans="1:6" ht="22.5" x14ac:dyDescent="0.2">
      <c r="A42" s="13"/>
      <c r="B42" s="21"/>
      <c r="C42" s="22"/>
      <c r="D42" s="8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21"/>
      <c r="C43" s="22"/>
      <c r="D43" s="9" t="s">
        <v>15</v>
      </c>
      <c r="E43" s="18">
        <v>0</v>
      </c>
      <c r="F43" s="23">
        <v>0</v>
      </c>
    </row>
    <row r="44" spans="1:6" x14ac:dyDescent="0.2">
      <c r="A44" s="13"/>
      <c r="B44" s="21"/>
      <c r="C44" s="22"/>
      <c r="D44" s="9" t="s">
        <v>16</v>
      </c>
      <c r="E44" s="18">
        <v>0</v>
      </c>
      <c r="F44" s="23">
        <v>0</v>
      </c>
    </row>
    <row r="45" spans="1:6" x14ac:dyDescent="0.2">
      <c r="A45" s="13"/>
      <c r="B45" s="21"/>
      <c r="C45" s="22"/>
      <c r="D45" s="10"/>
      <c r="E45" s="19"/>
      <c r="F45" s="22"/>
    </row>
    <row r="46" spans="1:6" x14ac:dyDescent="0.2">
      <c r="A46" s="13"/>
      <c r="B46" s="21"/>
      <c r="C46" s="22"/>
      <c r="D46" s="8" t="s">
        <v>48</v>
      </c>
      <c r="E46" s="20">
        <f>SUM(E42+E35+E30)</f>
        <v>15866934.77</v>
      </c>
      <c r="F46" s="26">
        <f>SUM(F42+F35+F30)</f>
        <v>13525438.27</v>
      </c>
    </row>
    <row r="47" spans="1:6" x14ac:dyDescent="0.2">
      <c r="A47" s="13"/>
      <c r="B47" s="21"/>
      <c r="C47" s="22"/>
      <c r="D47" s="11"/>
      <c r="E47" s="19"/>
      <c r="F47" s="22"/>
    </row>
    <row r="48" spans="1:6" x14ac:dyDescent="0.2">
      <c r="A48" s="13"/>
      <c r="B48" s="21"/>
      <c r="C48" s="22"/>
      <c r="D48" s="8" t="s">
        <v>49</v>
      </c>
      <c r="E48" s="20">
        <f>E46+E26</f>
        <v>16354754.309999999</v>
      </c>
      <c r="F48" s="20">
        <f>F46+F26</f>
        <v>16770903</v>
      </c>
    </row>
    <row r="49" spans="1:6" x14ac:dyDescent="0.2">
      <c r="A49" s="13"/>
      <c r="B49" s="21"/>
      <c r="C49" s="21"/>
      <c r="D49" s="14"/>
      <c r="E49" s="22"/>
      <c r="F49" s="22"/>
    </row>
    <row r="51" spans="1:6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2018-03-04T05:00:29Z</cp:lastPrinted>
  <dcterms:created xsi:type="dcterms:W3CDTF">2012-12-11T20:26:08Z</dcterms:created>
  <dcterms:modified xsi:type="dcterms:W3CDTF">2024-07-25T23:00:45Z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